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'2020-2022'!$A$11:$BL$22</definedName>
    <definedName name="_xlnm.Print_Titles" localSheetId="0">'2020-2022'!$11:$11</definedName>
    <definedName name="_xlnm.Print_Area" localSheetId="0">'2020-2022'!$A$1:$Q$22</definedName>
  </definedNames>
  <calcPr calcId="152511"/>
</workbook>
</file>

<file path=xl/calcChain.xml><?xml version="1.0" encoding="utf-8"?>
<calcChain xmlns="http://schemas.openxmlformats.org/spreadsheetml/2006/main">
  <c r="L20" i="1" l="1"/>
  <c r="L14" i="1"/>
  <c r="L12" i="1" l="1"/>
  <c r="Q22" i="1" l="1"/>
  <c r="Q13" i="1"/>
  <c r="I12" i="1"/>
  <c r="H12" i="1"/>
  <c r="M20" i="1" l="1"/>
  <c r="O21" i="1"/>
  <c r="P21" i="1" l="1"/>
  <c r="P20" i="1" s="1"/>
  <c r="O20" i="1"/>
  <c r="Q21" i="1" l="1"/>
  <c r="M15" i="1" l="1"/>
  <c r="M16" i="1"/>
  <c r="Q16" i="1" s="1"/>
  <c r="M17" i="1"/>
  <c r="Q17" i="1" s="1"/>
  <c r="M18" i="1"/>
  <c r="Q18" i="1" s="1"/>
  <c r="Q15" i="1" l="1"/>
  <c r="M19" i="1" l="1"/>
  <c r="M14" i="1" s="1"/>
  <c r="M12" i="1" s="1"/>
  <c r="Q19" i="1" l="1"/>
  <c r="N20" i="1" l="1"/>
  <c r="Q20" i="1" s="1"/>
  <c r="N14" i="1"/>
  <c r="O14" i="1"/>
  <c r="O12" i="1" s="1"/>
  <c r="P14" i="1"/>
  <c r="P12" i="1" s="1"/>
  <c r="N12" i="1" l="1"/>
  <c r="Q12" i="1" s="1"/>
  <c r="Q14" i="1"/>
</calcChain>
</file>

<file path=xl/sharedStrings.xml><?xml version="1.0" encoding="utf-8"?>
<sst xmlns="http://schemas.openxmlformats.org/spreadsheetml/2006/main" count="68" uniqueCount="48">
  <si>
    <t>Х</t>
  </si>
  <si>
    <t>Приуральский район</t>
  </si>
  <si>
    <t>пгт. Харп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</si>
  <si>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</si>
  <si>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</si>
  <si>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</si>
  <si>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</si>
  <si>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</si>
  <si>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</si>
  <si>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</si>
  <si>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</si>
  <si>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</si>
  <si>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</si>
  <si>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</si>
  <si>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</si>
  <si>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</si>
  <si>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</si>
  <si>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</si>
  <si>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</si>
  <si>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</si>
  <si>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</si>
  <si>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ул. Дзержинского</t>
  </si>
  <si>
    <t>услуги по строительному контролю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</si>
  <si>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</si>
  <si>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</si>
  <si>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</si>
  <si>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</si>
  <si>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</si>
  <si>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</si>
  <si>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</si>
  <si>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</si>
  <si>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с. Аксарка</t>
  </si>
  <si>
    <t>ул. Зверева</t>
  </si>
  <si>
    <t>21</t>
  </si>
  <si>
    <t>96</t>
  </si>
  <si>
    <t>Ассигнования, не распределенные муниципальным образованием Приуральский район в 2020 году</t>
  </si>
  <si>
    <t>Итого: муниципальное образование Приуральский район за 2020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</si>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</sst>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vertical="top"/>
    </xf>
    <xf numFmtId="4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4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4" fontId="3" fillId="2" borderId="0" xfId="0" applyNumberFormat="1" applyFont="1" applyFill="1"/>
    <xf numFmtId="0" fontId="0" fillId="2" borderId="0" xfId="0" applyFill="1" applyAlignment="1">
      <alignment vertical="top"/>
    </xf>
    <xf numFmtId="49" fontId="6" fillId="2" borderId="1" xfId="1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4" fontId="6" fillId="2" borderId="1" xfId="1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1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4" fontId="6" fillId="0" borderId="5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textRotation="90" wrapText="1"/>
    </xf>
    <xf numFmtId="4" fontId="6" fillId="0" borderId="6" xfId="0" applyNumberFormat="1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23"/>
  <sheetViews>
    <sheetView tabSelected="1" view="pageBreakPreview" zoomScale="76" zoomScaleNormal="76" zoomScaleSheetLayoutView="76" zoomScalePageLayoutView="60" workbookViewId="0">
      <selection activeCell="I31" sqref="I31"/>
    </sheetView>
  </sheetViews>
  <sheetFormatPr defaultColWidth="9.140625" defaultRowHeight="15" x14ac:dyDescent="0.25"/>
  <cols>
    <col min="1" max="1" width="5.5703125" style="13" customWidth="1"/>
    <col min="2" max="2" width="14.140625" style="13" customWidth="1"/>
    <col min="3" max="3" width="28.85546875" style="11" customWidth="1"/>
    <col min="4" max="4" width="24.42578125" style="11" customWidth="1"/>
    <col min="5" max="5" width="36" style="11" customWidth="1"/>
    <col min="6" max="6" width="19.42578125" style="14" customWidth="1"/>
    <col min="7" max="7" width="14.28515625" style="13" customWidth="1"/>
    <col min="8" max="8" width="18.7109375" style="9" customWidth="1"/>
    <col min="9" max="9" width="15.5703125" style="15" customWidth="1"/>
    <col min="10" max="10" width="50" style="12" customWidth="1"/>
    <col min="11" max="11" width="10" style="11" customWidth="1"/>
    <col min="12" max="12" width="19.5703125" style="9" customWidth="1"/>
    <col min="13" max="13" width="21.140625" style="9" customWidth="1"/>
    <col min="14" max="14" width="14.7109375" style="9" customWidth="1"/>
    <col min="15" max="15" width="22" style="9" customWidth="1"/>
    <col min="16" max="16" width="21.5703125" style="9" customWidth="1"/>
    <col min="17" max="17" width="19.85546875" style="9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9" ht="9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9" ht="18" customHeight="1" x14ac:dyDescent="0.25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9" ht="17.45" customHeight="1" x14ac:dyDescent="0.25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1.25" customHeight="1" x14ac:dyDescent="0.25">
      <c r="A5" s="45"/>
      <c r="B5" s="45"/>
      <c r="C5" s="46"/>
      <c r="D5" s="46"/>
      <c r="E5" s="46"/>
      <c r="F5" s="47"/>
      <c r="G5" s="45"/>
      <c r="H5" s="44"/>
      <c r="I5" s="48"/>
      <c r="J5" s="49"/>
      <c r="K5" s="46"/>
      <c r="L5" s="44"/>
      <c r="M5" s="44"/>
      <c r="N5" s="44"/>
      <c r="O5" s="44"/>
      <c r="P5" s="44"/>
      <c r="Q5" s="44"/>
    </row>
    <row r="6" spans="1:19" ht="62.25" customHeight="1" x14ac:dyDescent="0.25">
      <c r="A6" s="67" t="s">
        <v>12</v>
      </c>
      <c r="B6" s="67" t="s">
        <v>45</v>
      </c>
      <c r="C6" s="67" t="s">
        <v>46</v>
      </c>
      <c r="D6" s="69" t="s">
        <v>8</v>
      </c>
      <c r="E6" s="70"/>
      <c r="F6" s="70"/>
      <c r="G6" s="71"/>
      <c r="H6" s="68" t="s">
        <v>43</v>
      </c>
      <c r="I6" s="77" t="s">
        <v>13</v>
      </c>
      <c r="J6" s="67" t="s">
        <v>37</v>
      </c>
      <c r="K6" s="67"/>
      <c r="L6" s="68" t="s">
        <v>17</v>
      </c>
      <c r="M6" s="66" t="s">
        <v>40</v>
      </c>
      <c r="N6" s="66"/>
      <c r="O6" s="66"/>
      <c r="P6" s="66"/>
      <c r="Q6" s="66"/>
    </row>
    <row r="7" spans="1:19" ht="93.75" customHeight="1" x14ac:dyDescent="0.25">
      <c r="A7" s="67"/>
      <c r="B7" s="67"/>
      <c r="C7" s="67"/>
      <c r="D7" s="67" t="s">
        <v>42</v>
      </c>
      <c r="E7" s="67" t="s">
        <v>41</v>
      </c>
      <c r="F7" s="68" t="s">
        <v>14</v>
      </c>
      <c r="G7" s="67" t="s">
        <v>44</v>
      </c>
      <c r="H7" s="68"/>
      <c r="I7" s="77"/>
      <c r="J7" s="67"/>
      <c r="K7" s="67"/>
      <c r="L7" s="68"/>
      <c r="M7" s="72" t="s">
        <v>38</v>
      </c>
      <c r="N7" s="73" t="s">
        <v>11</v>
      </c>
      <c r="O7" s="76" t="s">
        <v>7</v>
      </c>
      <c r="P7" s="76" t="s">
        <v>6</v>
      </c>
      <c r="Q7" s="76" t="s">
        <v>3</v>
      </c>
    </row>
    <row r="8" spans="1:19" ht="70.5" customHeight="1" x14ac:dyDescent="0.25">
      <c r="A8" s="67"/>
      <c r="B8" s="67"/>
      <c r="C8" s="67"/>
      <c r="D8" s="67"/>
      <c r="E8" s="67"/>
      <c r="F8" s="68"/>
      <c r="G8" s="67"/>
      <c r="H8" s="68"/>
      <c r="I8" s="77"/>
      <c r="J8" s="67"/>
      <c r="K8" s="67"/>
      <c r="L8" s="68"/>
      <c r="M8" s="72"/>
      <c r="N8" s="74"/>
      <c r="O8" s="76"/>
      <c r="P8" s="76"/>
      <c r="Q8" s="76"/>
    </row>
    <row r="9" spans="1:19" ht="15.75" customHeight="1" x14ac:dyDescent="0.25">
      <c r="A9" s="67"/>
      <c r="B9" s="67"/>
      <c r="C9" s="67"/>
      <c r="D9" s="67"/>
      <c r="E9" s="67"/>
      <c r="F9" s="68"/>
      <c r="G9" s="67"/>
      <c r="H9" s="68"/>
      <c r="I9" s="77"/>
      <c r="J9" s="67"/>
      <c r="K9" s="67"/>
      <c r="L9" s="68"/>
      <c r="M9" s="72"/>
      <c r="N9" s="75"/>
      <c r="O9" s="76"/>
      <c r="P9" s="76"/>
      <c r="Q9" s="76"/>
    </row>
    <row r="10" spans="1:19" s="3" customFormat="1" ht="51" customHeight="1" x14ac:dyDescent="0.25">
      <c r="A10" s="67"/>
      <c r="B10" s="67"/>
      <c r="C10" s="67"/>
      <c r="D10" s="67"/>
      <c r="E10" s="67"/>
      <c r="F10" s="68"/>
      <c r="G10" s="67"/>
      <c r="H10" s="68"/>
      <c r="I10" s="77"/>
      <c r="J10" s="16" t="s">
        <v>5</v>
      </c>
      <c r="K10" s="17" t="s">
        <v>4</v>
      </c>
      <c r="L10" s="18" t="s">
        <v>3</v>
      </c>
      <c r="M10" s="19" t="s">
        <v>15</v>
      </c>
      <c r="N10" s="19" t="s">
        <v>15</v>
      </c>
      <c r="O10" s="19" t="s">
        <v>16</v>
      </c>
      <c r="P10" s="19" t="s">
        <v>16</v>
      </c>
      <c r="Q10" s="19" t="s">
        <v>15</v>
      </c>
      <c r="R10" s="23"/>
      <c r="S10" s="23"/>
    </row>
    <row r="11" spans="1:19" s="1" customFormat="1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7">
        <v>6</v>
      </c>
      <c r="G11" s="7">
        <v>7</v>
      </c>
      <c r="H11" s="7">
        <v>8</v>
      </c>
      <c r="I11" s="7">
        <v>9</v>
      </c>
      <c r="J11" s="16">
        <v>10</v>
      </c>
      <c r="K11" s="16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6"/>
      <c r="S11" s="6"/>
    </row>
    <row r="12" spans="1:19" s="4" customFormat="1" ht="15.75" customHeight="1" x14ac:dyDescent="0.25">
      <c r="A12" s="61" t="s">
        <v>36</v>
      </c>
      <c r="B12" s="62"/>
      <c r="C12" s="62"/>
      <c r="D12" s="62"/>
      <c r="E12" s="63"/>
      <c r="F12" s="26">
        <v>2</v>
      </c>
      <c r="G12" s="56" t="s">
        <v>0</v>
      </c>
      <c r="H12" s="31">
        <f>H14+H20</f>
        <v>9367.1</v>
      </c>
      <c r="I12" s="30">
        <f>I14+I20</f>
        <v>413</v>
      </c>
      <c r="J12" s="56" t="s">
        <v>0</v>
      </c>
      <c r="K12" s="30" t="s">
        <v>0</v>
      </c>
      <c r="L12" s="31">
        <f>L14+L20</f>
        <v>26327388.699999999</v>
      </c>
      <c r="M12" s="31">
        <f>M14+M20</f>
        <v>26258322</v>
      </c>
      <c r="N12" s="31">
        <f>N14+N20</f>
        <v>0</v>
      </c>
      <c r="O12" s="31">
        <f>O14+O20+O13</f>
        <v>120000</v>
      </c>
      <c r="P12" s="31">
        <f>P14+P20</f>
        <v>3453.3300000000017</v>
      </c>
      <c r="Q12" s="25">
        <f>M12+N12+O12+P12</f>
        <v>26381775.329999998</v>
      </c>
      <c r="R12" s="21"/>
    </row>
    <row r="13" spans="1:19" s="5" customFormat="1" ht="18.75" customHeight="1" x14ac:dyDescent="0.25">
      <c r="A13" s="54"/>
      <c r="B13" s="61" t="s">
        <v>35</v>
      </c>
      <c r="C13" s="62"/>
      <c r="D13" s="62"/>
      <c r="E13" s="62"/>
      <c r="F13" s="62"/>
      <c r="G13" s="62"/>
      <c r="H13" s="62"/>
      <c r="I13" s="63"/>
      <c r="J13" s="56" t="s">
        <v>0</v>
      </c>
      <c r="K13" s="30" t="s">
        <v>0</v>
      </c>
      <c r="L13" s="50"/>
      <c r="M13" s="50"/>
      <c r="N13" s="50"/>
      <c r="O13" s="53">
        <v>54386.630000000005</v>
      </c>
      <c r="P13" s="50"/>
      <c r="Q13" s="25">
        <f t="shared" ref="Q13:Q22" si="0">M13+N13+O13+P13</f>
        <v>54386.630000000005</v>
      </c>
      <c r="R13" s="22"/>
    </row>
    <row r="14" spans="1:19" s="4" customFormat="1" ht="15.75" customHeight="1" x14ac:dyDescent="0.25">
      <c r="A14" s="58">
        <v>1</v>
      </c>
      <c r="B14" s="35">
        <v>71918000</v>
      </c>
      <c r="C14" s="27" t="s">
        <v>1</v>
      </c>
      <c r="D14" s="27" t="s">
        <v>2</v>
      </c>
      <c r="E14" s="27" t="s">
        <v>21</v>
      </c>
      <c r="F14" s="28">
        <v>12</v>
      </c>
      <c r="G14" s="36" t="s">
        <v>18</v>
      </c>
      <c r="H14" s="32">
        <v>7526.1</v>
      </c>
      <c r="I14" s="26">
        <v>351</v>
      </c>
      <c r="J14" s="57" t="s">
        <v>19</v>
      </c>
      <c r="K14" s="30" t="s">
        <v>0</v>
      </c>
      <c r="L14" s="51">
        <f>L15+L16+L17+L18+L19</f>
        <v>26238322</v>
      </c>
      <c r="M14" s="51">
        <f>M15+M16+M17+M18+M19</f>
        <v>26238322</v>
      </c>
      <c r="N14" s="51">
        <f t="shared" ref="N14:P14" si="1">N15+N16+N17+N18+N19</f>
        <v>0</v>
      </c>
      <c r="O14" s="51">
        <f t="shared" si="1"/>
        <v>0</v>
      </c>
      <c r="P14" s="51">
        <f t="shared" si="1"/>
        <v>0</v>
      </c>
      <c r="Q14" s="25">
        <f t="shared" si="0"/>
        <v>26238322</v>
      </c>
    </row>
    <row r="15" spans="1:19" s="4" customFormat="1" ht="31.5" customHeight="1" x14ac:dyDescent="0.25">
      <c r="A15" s="59"/>
      <c r="B15" s="35">
        <v>71918000</v>
      </c>
      <c r="C15" s="27" t="s">
        <v>1</v>
      </c>
      <c r="D15" s="37"/>
      <c r="E15" s="37"/>
      <c r="F15" s="38"/>
      <c r="G15" s="39"/>
      <c r="H15" s="40"/>
      <c r="I15" s="41"/>
      <c r="J15" s="57" t="s">
        <v>23</v>
      </c>
      <c r="K15" s="42" t="s">
        <v>24</v>
      </c>
      <c r="L15" s="51">
        <v>5209217</v>
      </c>
      <c r="M15" s="25">
        <f t="shared" ref="M15:M18" si="2">L15</f>
        <v>5209217</v>
      </c>
      <c r="N15" s="52"/>
      <c r="O15" s="52"/>
      <c r="P15" s="52"/>
      <c r="Q15" s="25">
        <f t="shared" si="0"/>
        <v>5209217</v>
      </c>
    </row>
    <row r="16" spans="1:19" s="4" customFormat="1" ht="31.5" customHeight="1" x14ac:dyDescent="0.25">
      <c r="A16" s="59"/>
      <c r="B16" s="35">
        <v>71918000</v>
      </c>
      <c r="C16" s="27" t="s">
        <v>1</v>
      </c>
      <c r="D16" s="37"/>
      <c r="E16" s="37"/>
      <c r="F16" s="38"/>
      <c r="G16" s="39"/>
      <c r="H16" s="40"/>
      <c r="I16" s="41"/>
      <c r="J16" s="57" t="s">
        <v>25</v>
      </c>
      <c r="K16" s="24" t="s">
        <v>26</v>
      </c>
      <c r="L16" s="51">
        <v>9543897</v>
      </c>
      <c r="M16" s="25">
        <f t="shared" si="2"/>
        <v>9543897</v>
      </c>
      <c r="N16" s="52"/>
      <c r="O16" s="52"/>
      <c r="P16" s="52"/>
      <c r="Q16" s="25">
        <f t="shared" si="0"/>
        <v>9543897</v>
      </c>
    </row>
    <row r="17" spans="1:19" s="4" customFormat="1" ht="31.5" customHeight="1" x14ac:dyDescent="0.25">
      <c r="A17" s="59"/>
      <c r="B17" s="35">
        <v>71918000</v>
      </c>
      <c r="C17" s="27" t="s">
        <v>1</v>
      </c>
      <c r="D17" s="37"/>
      <c r="E17" s="37"/>
      <c r="F17" s="38"/>
      <c r="G17" s="39"/>
      <c r="H17" s="40"/>
      <c r="I17" s="41"/>
      <c r="J17" s="57" t="s">
        <v>29</v>
      </c>
      <c r="K17" s="24" t="s">
        <v>30</v>
      </c>
      <c r="L17" s="51">
        <v>8787644</v>
      </c>
      <c r="M17" s="25">
        <f t="shared" si="2"/>
        <v>8787644</v>
      </c>
      <c r="N17" s="52"/>
      <c r="O17" s="52"/>
      <c r="P17" s="52"/>
      <c r="Q17" s="25">
        <f t="shared" si="0"/>
        <v>8787644</v>
      </c>
    </row>
    <row r="18" spans="1:19" s="4" customFormat="1" ht="31.5" customHeight="1" x14ac:dyDescent="0.25">
      <c r="A18" s="59"/>
      <c r="B18" s="35">
        <v>71918000</v>
      </c>
      <c r="C18" s="27" t="s">
        <v>1</v>
      </c>
      <c r="D18" s="37"/>
      <c r="E18" s="37"/>
      <c r="F18" s="38"/>
      <c r="G18" s="39"/>
      <c r="H18" s="40"/>
      <c r="I18" s="41"/>
      <c r="J18" s="57" t="s">
        <v>27</v>
      </c>
      <c r="K18" s="24" t="s">
        <v>28</v>
      </c>
      <c r="L18" s="51">
        <v>2697564</v>
      </c>
      <c r="M18" s="25">
        <f t="shared" si="2"/>
        <v>2697564</v>
      </c>
      <c r="N18" s="52"/>
      <c r="O18" s="52"/>
      <c r="P18" s="52"/>
      <c r="Q18" s="25">
        <f t="shared" si="0"/>
        <v>2697564</v>
      </c>
    </row>
    <row r="19" spans="1:19" s="4" customFormat="1" ht="15.75" customHeight="1" x14ac:dyDescent="0.25">
      <c r="A19" s="59"/>
      <c r="B19" s="35">
        <v>71918000</v>
      </c>
      <c r="C19" s="27" t="s">
        <v>1</v>
      </c>
      <c r="D19" s="33"/>
      <c r="E19" s="33"/>
      <c r="F19" s="33"/>
      <c r="G19" s="33"/>
      <c r="H19" s="33"/>
      <c r="I19" s="34"/>
      <c r="J19" s="57" t="s">
        <v>22</v>
      </c>
      <c r="K19" s="29" t="s">
        <v>33</v>
      </c>
      <c r="L19" s="25">
        <v>0</v>
      </c>
      <c r="M19" s="25">
        <f>L19</f>
        <v>0</v>
      </c>
      <c r="N19" s="52"/>
      <c r="O19" s="52"/>
      <c r="P19" s="52"/>
      <c r="Q19" s="25">
        <f t="shared" si="0"/>
        <v>0</v>
      </c>
    </row>
    <row r="20" spans="1:19" s="4" customFormat="1" ht="15.75" customHeight="1" x14ac:dyDescent="0.25">
      <c r="A20" s="58">
        <v>2</v>
      </c>
      <c r="B20" s="35">
        <v>71918000</v>
      </c>
      <c r="C20" s="27" t="s">
        <v>1</v>
      </c>
      <c r="D20" s="27" t="s">
        <v>31</v>
      </c>
      <c r="E20" s="27" t="s">
        <v>32</v>
      </c>
      <c r="F20" s="28">
        <v>12</v>
      </c>
      <c r="G20" s="43" t="s">
        <v>18</v>
      </c>
      <c r="H20" s="32">
        <v>1841</v>
      </c>
      <c r="I20" s="26">
        <v>62</v>
      </c>
      <c r="J20" s="57" t="s">
        <v>19</v>
      </c>
      <c r="K20" s="30" t="s">
        <v>0</v>
      </c>
      <c r="L20" s="51">
        <f>L21+L22</f>
        <v>89066.7</v>
      </c>
      <c r="M20" s="51">
        <f>M21+M22</f>
        <v>20000</v>
      </c>
      <c r="N20" s="51">
        <f t="shared" ref="N20" si="3">N21+N22</f>
        <v>0</v>
      </c>
      <c r="O20" s="51">
        <f>O21+O22</f>
        <v>65613.37</v>
      </c>
      <c r="P20" s="51">
        <f>P21+P22</f>
        <v>3453.3300000000017</v>
      </c>
      <c r="Q20" s="25">
        <f t="shared" si="0"/>
        <v>89066.7</v>
      </c>
    </row>
    <row r="21" spans="1:19" s="4" customFormat="1" ht="51.75" customHeight="1" x14ac:dyDescent="0.25">
      <c r="A21" s="59"/>
      <c r="B21" s="35">
        <v>71918000</v>
      </c>
      <c r="C21" s="27" t="s">
        <v>1</v>
      </c>
      <c r="D21" s="33"/>
      <c r="E21" s="33"/>
      <c r="F21" s="33"/>
      <c r="G21" s="33"/>
      <c r="H21" s="33"/>
      <c r="I21" s="34"/>
      <c r="J21" s="57" t="s">
        <v>20</v>
      </c>
      <c r="K21" s="55">
        <v>20</v>
      </c>
      <c r="L21" s="51">
        <v>69066.7</v>
      </c>
      <c r="M21" s="51"/>
      <c r="N21" s="51"/>
      <c r="O21" s="50">
        <f>ROUND(L21*0.95,2)</f>
        <v>65613.37</v>
      </c>
      <c r="P21" s="50">
        <f>L21-O21</f>
        <v>3453.3300000000017</v>
      </c>
      <c r="Q21" s="25">
        <f t="shared" si="0"/>
        <v>69066.7</v>
      </c>
      <c r="R21" s="23"/>
      <c r="S21" s="23"/>
    </row>
    <row r="22" spans="1:19" s="4" customFormat="1" ht="110.25" customHeight="1" x14ac:dyDescent="0.25">
      <c r="A22" s="60"/>
      <c r="B22" s="35">
        <v>71918000</v>
      </c>
      <c r="C22" s="27" t="s">
        <v>1</v>
      </c>
      <c r="D22" s="33"/>
      <c r="E22" s="33"/>
      <c r="F22" s="33"/>
      <c r="G22" s="33"/>
      <c r="H22" s="33"/>
      <c r="I22" s="34"/>
      <c r="J22" s="57" t="s">
        <v>39</v>
      </c>
      <c r="K22" s="24" t="s">
        <v>34</v>
      </c>
      <c r="L22" s="51">
        <v>20000</v>
      </c>
      <c r="M22" s="51">
        <v>20000</v>
      </c>
      <c r="N22" s="51"/>
      <c r="O22" s="51"/>
      <c r="P22" s="51"/>
      <c r="Q22" s="25">
        <f t="shared" si="0"/>
        <v>20000</v>
      </c>
    </row>
    <row r="23" spans="1:19" ht="26.25" x14ac:dyDescent="0.25">
      <c r="Q23" s="10"/>
    </row>
  </sheetData>
  <autoFilter ref="A11:BL22"/>
  <mergeCells count="25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B13:I13"/>
    <mergeCell ref="A14:A19"/>
    <mergeCell ref="A20:A22"/>
    <mergeCell ref="A12:E12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2020-12-29T07:04:07Z</dcterms:modified>
</cp:coreProperties>
</file>