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'2020-2022'!$A$11:$BL$20</definedName>
    <definedName name="_xlnm.Print_Titles" localSheetId="0">'2020-2022'!$11:$11</definedName>
    <definedName name="_xlnm.Print_Area" localSheetId="0">'2020-2022'!$A$1:$Q$20</definedName>
  </definedNames>
  <calcPr calcId="152511"/>
</workbook>
</file>

<file path=xl/calcChain.xml><?xml version="1.0" encoding="utf-8"?>
<calcChain xmlns="http://schemas.openxmlformats.org/spreadsheetml/2006/main">
  <c r="L18" i="1" l="1"/>
  <c r="L14" i="1"/>
  <c r="L12" i="1" l="1"/>
  <c r="I12" i="1" l="1"/>
  <c r="H12" i="1"/>
  <c r="O19" i="1" l="1"/>
  <c r="O18" i="1" l="1"/>
  <c r="P19" i="1"/>
  <c r="Q19" i="1" s="1"/>
  <c r="M16" i="1" l="1"/>
  <c r="Q16" i="1" s="1"/>
  <c r="N18" i="1" l="1"/>
  <c r="P18" i="1"/>
  <c r="M17" i="1" l="1"/>
  <c r="Q17" i="1" s="1"/>
  <c r="N14" i="1" l="1"/>
  <c r="O14" i="1"/>
  <c r="O12" i="1" s="1"/>
  <c r="P14" i="1"/>
  <c r="N12" i="1" l="1"/>
  <c r="Q13" i="1" l="1"/>
  <c r="M20" i="1" l="1"/>
  <c r="Q20" i="1" s="1"/>
  <c r="P12" i="1"/>
  <c r="M15" i="1"/>
  <c r="M14" i="1" l="1"/>
  <c r="Q15" i="1"/>
  <c r="M18" i="1"/>
  <c r="Q18" i="1" s="1"/>
  <c r="Q14" i="1" l="1"/>
  <c r="M12" i="1"/>
  <c r="Q12" i="1" s="1"/>
</calcChain>
</file>

<file path=xl/sharedStrings.xml><?xml version="1.0" encoding="utf-8"?>
<sst xmlns="http://schemas.openxmlformats.org/spreadsheetml/2006/main" count="62" uniqueCount="42">
  <si>
    <t>с. Яр-Сале</t>
  </si>
  <si>
    <t>Ямальский район</t>
  </si>
  <si>
    <t>Х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</si>
  <si>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</si>
  <si>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</si>
  <si>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</si>
  <si>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</si>
  <si>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</si>
  <si>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</si>
  <si>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</si>
  <si>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</si>
  <si>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</si>
  <si>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</si>
  <si>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</si>
  <si>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</si>
  <si>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</si>
  <si>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</si>
  <si>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</si>
  <si>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</si>
  <si>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</si>
  <si>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</si>
  <si>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</si>
  <si>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ул. Худи Сэроко</t>
  </si>
  <si>
    <t>услуги по строительному контролю</t>
  </si>
  <si>
    <t>ремонт крыши</t>
  </si>
  <si>
    <t>08</t>
  </si>
  <si>
    <t>ремонт фундамента многоквартирного дома</t>
  </si>
  <si>
    <t>11</t>
  </si>
  <si>
    <t>96</t>
  </si>
  <si>
    <t>Ассигнования, не распределенные муниципальным образованием Ямальский район в 2020 году</t>
  </si>
  <si>
    <t>Итого: муниципальное образование Ямальский район за 2020 год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</si>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</sst>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2" fillId="2" borderId="0" xfId="0" applyFont="1" applyFill="1"/>
    <xf numFmtId="3" fontId="6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2" borderId="0" xfId="0" applyFill="1" applyAlignment="1">
      <alignment vertical="top"/>
    </xf>
    <xf numFmtId="0" fontId="0" fillId="3" borderId="0" xfId="0" applyFill="1"/>
    <xf numFmtId="49" fontId="5" fillId="2" borderId="1" xfId="1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3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5" fillId="2" borderId="1" xfId="1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top" textRotation="90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21"/>
  <sheetViews>
    <sheetView tabSelected="1" view="pageBreakPreview" zoomScale="70" zoomScaleNormal="76" zoomScaleSheetLayoutView="70" zoomScalePageLayoutView="60" workbookViewId="0">
      <selection activeCell="E19" sqref="E19"/>
    </sheetView>
  </sheetViews>
  <sheetFormatPr defaultColWidth="9.140625" defaultRowHeight="15" x14ac:dyDescent="0.25"/>
  <cols>
    <col min="1" max="1" width="5.5703125" style="12" customWidth="1"/>
    <col min="2" max="2" width="14.140625" style="12" customWidth="1"/>
    <col min="3" max="3" width="28.85546875" style="10" customWidth="1"/>
    <col min="4" max="4" width="24.42578125" style="10" customWidth="1"/>
    <col min="5" max="5" width="36" style="10" customWidth="1"/>
    <col min="6" max="6" width="19.42578125" style="13" customWidth="1"/>
    <col min="7" max="7" width="14.28515625" style="12" customWidth="1"/>
    <col min="8" max="8" width="18.7109375" style="8" customWidth="1"/>
    <col min="9" max="9" width="15.5703125" style="14" customWidth="1"/>
    <col min="10" max="10" width="50" style="11" customWidth="1"/>
    <col min="11" max="11" width="10" style="10" customWidth="1"/>
    <col min="12" max="12" width="19.5703125" style="8" customWidth="1"/>
    <col min="13" max="13" width="21.140625" style="8" customWidth="1"/>
    <col min="14" max="14" width="14.7109375" style="8" customWidth="1"/>
    <col min="15" max="15" width="22" style="8" customWidth="1"/>
    <col min="16" max="16" width="21.5703125" style="8" customWidth="1"/>
    <col min="17" max="17" width="19.85546875" style="8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9" ht="9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9" ht="18" customHeight="1" x14ac:dyDescent="0.25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9" ht="17.45" customHeight="1" x14ac:dyDescent="0.25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9" ht="11.25" customHeight="1" x14ac:dyDescent="0.25">
      <c r="A5" s="36"/>
      <c r="B5" s="36"/>
      <c r="C5" s="37"/>
      <c r="D5" s="37"/>
      <c r="E5" s="37"/>
      <c r="F5" s="38"/>
      <c r="G5" s="36"/>
      <c r="H5" s="35"/>
      <c r="I5" s="39"/>
      <c r="J5" s="40"/>
      <c r="K5" s="37"/>
      <c r="L5" s="35"/>
      <c r="M5" s="35"/>
      <c r="N5" s="35"/>
      <c r="O5" s="35"/>
      <c r="P5" s="35"/>
      <c r="Q5" s="35"/>
    </row>
    <row r="6" spans="1:19" ht="62.25" customHeight="1" x14ac:dyDescent="0.25">
      <c r="A6" s="55" t="s">
        <v>12</v>
      </c>
      <c r="B6" s="55" t="s">
        <v>39</v>
      </c>
      <c r="C6" s="55" t="s">
        <v>40</v>
      </c>
      <c r="D6" s="57" t="s">
        <v>8</v>
      </c>
      <c r="E6" s="58"/>
      <c r="F6" s="58"/>
      <c r="G6" s="59"/>
      <c r="H6" s="56" t="s">
        <v>37</v>
      </c>
      <c r="I6" s="65" t="s">
        <v>13</v>
      </c>
      <c r="J6" s="55" t="s">
        <v>31</v>
      </c>
      <c r="K6" s="55"/>
      <c r="L6" s="56" t="s">
        <v>17</v>
      </c>
      <c r="M6" s="54" t="s">
        <v>34</v>
      </c>
      <c r="N6" s="54"/>
      <c r="O6" s="54"/>
      <c r="P6" s="54"/>
      <c r="Q6" s="54"/>
    </row>
    <row r="7" spans="1:19" ht="93.75" customHeight="1" x14ac:dyDescent="0.25">
      <c r="A7" s="55"/>
      <c r="B7" s="55"/>
      <c r="C7" s="55"/>
      <c r="D7" s="55" t="s">
        <v>36</v>
      </c>
      <c r="E7" s="55" t="s">
        <v>35</v>
      </c>
      <c r="F7" s="56" t="s">
        <v>14</v>
      </c>
      <c r="G7" s="55" t="s">
        <v>38</v>
      </c>
      <c r="H7" s="56"/>
      <c r="I7" s="65"/>
      <c r="J7" s="55"/>
      <c r="K7" s="55"/>
      <c r="L7" s="56"/>
      <c r="M7" s="60" t="s">
        <v>32</v>
      </c>
      <c r="N7" s="61" t="s">
        <v>11</v>
      </c>
      <c r="O7" s="64" t="s">
        <v>7</v>
      </c>
      <c r="P7" s="64" t="s">
        <v>6</v>
      </c>
      <c r="Q7" s="64" t="s">
        <v>3</v>
      </c>
    </row>
    <row r="8" spans="1:19" ht="70.5" customHeight="1" x14ac:dyDescent="0.25">
      <c r="A8" s="55"/>
      <c r="B8" s="55"/>
      <c r="C8" s="55"/>
      <c r="D8" s="55"/>
      <c r="E8" s="55"/>
      <c r="F8" s="56"/>
      <c r="G8" s="55"/>
      <c r="H8" s="56"/>
      <c r="I8" s="65"/>
      <c r="J8" s="55"/>
      <c r="K8" s="55"/>
      <c r="L8" s="56"/>
      <c r="M8" s="60"/>
      <c r="N8" s="62"/>
      <c r="O8" s="64"/>
      <c r="P8" s="64"/>
      <c r="Q8" s="64"/>
    </row>
    <row r="9" spans="1:19" ht="15.75" customHeight="1" x14ac:dyDescent="0.25">
      <c r="A9" s="55"/>
      <c r="B9" s="55"/>
      <c r="C9" s="55"/>
      <c r="D9" s="55"/>
      <c r="E9" s="55"/>
      <c r="F9" s="56"/>
      <c r="G9" s="55"/>
      <c r="H9" s="56"/>
      <c r="I9" s="65"/>
      <c r="J9" s="55"/>
      <c r="K9" s="55"/>
      <c r="L9" s="56"/>
      <c r="M9" s="60"/>
      <c r="N9" s="63"/>
      <c r="O9" s="64"/>
      <c r="P9" s="64"/>
      <c r="Q9" s="64"/>
    </row>
    <row r="10" spans="1:19" s="3" customFormat="1" ht="51" customHeight="1" x14ac:dyDescent="0.25">
      <c r="A10" s="55"/>
      <c r="B10" s="55"/>
      <c r="C10" s="55"/>
      <c r="D10" s="55"/>
      <c r="E10" s="55"/>
      <c r="F10" s="56"/>
      <c r="G10" s="55"/>
      <c r="H10" s="56"/>
      <c r="I10" s="65"/>
      <c r="J10" s="15" t="s">
        <v>5</v>
      </c>
      <c r="K10" s="16" t="s">
        <v>4</v>
      </c>
      <c r="L10" s="17" t="s">
        <v>3</v>
      </c>
      <c r="M10" s="18" t="s">
        <v>15</v>
      </c>
      <c r="N10" s="18" t="s">
        <v>15</v>
      </c>
      <c r="O10" s="18" t="s">
        <v>16</v>
      </c>
      <c r="P10" s="18" t="s">
        <v>16</v>
      </c>
      <c r="Q10" s="18" t="s">
        <v>15</v>
      </c>
      <c r="R10" s="21"/>
      <c r="S10" s="21"/>
    </row>
    <row r="11" spans="1:19" s="1" customFormat="1" ht="15.75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6">
        <v>6</v>
      </c>
      <c r="G11" s="6">
        <v>7</v>
      </c>
      <c r="H11" s="6">
        <v>8</v>
      </c>
      <c r="I11" s="6">
        <v>9</v>
      </c>
      <c r="J11" s="15">
        <v>10</v>
      </c>
      <c r="K11" s="15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7">
        <v>17</v>
      </c>
      <c r="R11" s="5"/>
      <c r="S11" s="5"/>
    </row>
    <row r="12" spans="1:19" s="4" customFormat="1" ht="15.75" customHeight="1" x14ac:dyDescent="0.25">
      <c r="A12" s="66" t="s">
        <v>30</v>
      </c>
      <c r="B12" s="67"/>
      <c r="C12" s="67"/>
      <c r="D12" s="67"/>
      <c r="E12" s="67"/>
      <c r="F12" s="25">
        <v>2</v>
      </c>
      <c r="G12" s="47" t="s">
        <v>2</v>
      </c>
      <c r="H12" s="30">
        <f>H14+H18</f>
        <v>1183</v>
      </c>
      <c r="I12" s="25">
        <f>I14+I18</f>
        <v>59</v>
      </c>
      <c r="J12" s="47" t="s">
        <v>2</v>
      </c>
      <c r="K12" s="29" t="s">
        <v>2</v>
      </c>
      <c r="L12" s="30">
        <f>L14+L18</f>
        <v>3196568.14</v>
      </c>
      <c r="M12" s="30">
        <f>M14+M18</f>
        <v>3079162</v>
      </c>
      <c r="N12" s="30">
        <f>N14+N18</f>
        <v>0</v>
      </c>
      <c r="O12" s="30">
        <f>O13+O14+O18</f>
        <v>290000</v>
      </c>
      <c r="P12" s="30">
        <f>P14+P18</f>
        <v>5870.3099999999977</v>
      </c>
      <c r="Q12" s="24">
        <f>M12+N12+O12+P12</f>
        <v>3375032.31</v>
      </c>
      <c r="R12" s="20"/>
    </row>
    <row r="13" spans="1:19" s="4" customFormat="1" ht="15.75" customHeight="1" x14ac:dyDescent="0.25">
      <c r="A13" s="42"/>
      <c r="B13" s="49" t="s">
        <v>29</v>
      </c>
      <c r="C13" s="50"/>
      <c r="D13" s="50"/>
      <c r="E13" s="50"/>
      <c r="F13" s="50"/>
      <c r="G13" s="50"/>
      <c r="H13" s="50"/>
      <c r="I13" s="51"/>
      <c r="J13" s="47" t="s">
        <v>2</v>
      </c>
      <c r="K13" s="29" t="s">
        <v>2</v>
      </c>
      <c r="L13" s="41"/>
      <c r="M13" s="41"/>
      <c r="N13" s="41"/>
      <c r="O13" s="41">
        <v>178464.16999999998</v>
      </c>
      <c r="P13" s="41"/>
      <c r="Q13" s="24">
        <f t="shared" ref="Q13" si="0">M13+N13+O13+P13</f>
        <v>178464.16999999998</v>
      </c>
    </row>
    <row r="14" spans="1:19" s="4" customFormat="1" ht="15.75" customHeight="1" x14ac:dyDescent="0.25">
      <c r="A14" s="44">
        <v>1</v>
      </c>
      <c r="B14" s="43">
        <v>71928000</v>
      </c>
      <c r="C14" s="26" t="s">
        <v>1</v>
      </c>
      <c r="D14" s="26" t="s">
        <v>0</v>
      </c>
      <c r="E14" s="28" t="s">
        <v>22</v>
      </c>
      <c r="F14" s="27">
        <v>24</v>
      </c>
      <c r="G14" s="43" t="s">
        <v>18</v>
      </c>
      <c r="H14" s="31">
        <v>683.2</v>
      </c>
      <c r="I14" s="27">
        <v>37</v>
      </c>
      <c r="J14" s="48" t="s">
        <v>19</v>
      </c>
      <c r="K14" s="43" t="s">
        <v>2</v>
      </c>
      <c r="L14" s="31">
        <f>SUM(L15:L17)</f>
        <v>3059162</v>
      </c>
      <c r="M14" s="31">
        <f>SUM(M15:M17)</f>
        <v>3059162</v>
      </c>
      <c r="N14" s="31">
        <f>SUM(N15:N17)</f>
        <v>0</v>
      </c>
      <c r="O14" s="31">
        <f>SUM(O15:O17)</f>
        <v>0</v>
      </c>
      <c r="P14" s="31">
        <f>SUM(P15:P17)</f>
        <v>0</v>
      </c>
      <c r="Q14" s="24">
        <f t="shared" ref="Q14:Q17" si="1">M14+N14+O14+P14</f>
        <v>3059162</v>
      </c>
    </row>
    <row r="15" spans="1:19" s="4" customFormat="1" ht="15.75" customHeight="1" x14ac:dyDescent="0.25">
      <c r="A15" s="45"/>
      <c r="B15" s="43">
        <v>71928000</v>
      </c>
      <c r="C15" s="26" t="s">
        <v>1</v>
      </c>
      <c r="D15" s="26"/>
      <c r="E15" s="28"/>
      <c r="F15" s="27"/>
      <c r="G15" s="43"/>
      <c r="H15" s="32"/>
      <c r="I15" s="27"/>
      <c r="J15" s="48" t="s">
        <v>24</v>
      </c>
      <c r="K15" s="23" t="s">
        <v>25</v>
      </c>
      <c r="L15" s="41">
        <v>1826843</v>
      </c>
      <c r="M15" s="41">
        <f t="shared" ref="M15" si="2">L15</f>
        <v>1826843</v>
      </c>
      <c r="N15" s="41"/>
      <c r="O15" s="31"/>
      <c r="P15" s="31"/>
      <c r="Q15" s="24">
        <f t="shared" si="1"/>
        <v>1826843</v>
      </c>
    </row>
    <row r="16" spans="1:19" s="22" customFormat="1" ht="15.75" customHeight="1" x14ac:dyDescent="0.25">
      <c r="A16" s="45"/>
      <c r="B16" s="43">
        <v>71928000</v>
      </c>
      <c r="C16" s="26" t="s">
        <v>1</v>
      </c>
      <c r="D16" s="26"/>
      <c r="E16" s="28"/>
      <c r="F16" s="27"/>
      <c r="G16" s="43"/>
      <c r="H16" s="32"/>
      <c r="I16" s="27"/>
      <c r="J16" s="48" t="s">
        <v>26</v>
      </c>
      <c r="K16" s="23" t="s">
        <v>27</v>
      </c>
      <c r="L16" s="41">
        <v>1232319</v>
      </c>
      <c r="M16" s="41">
        <f t="shared" ref="M16" si="3">L16</f>
        <v>1232319</v>
      </c>
      <c r="N16" s="41"/>
      <c r="O16" s="31"/>
      <c r="P16" s="31"/>
      <c r="Q16" s="24">
        <f t="shared" si="1"/>
        <v>1232319</v>
      </c>
    </row>
    <row r="17" spans="1:17" s="4" customFormat="1" ht="15.75" customHeight="1" x14ac:dyDescent="0.25">
      <c r="A17" s="46"/>
      <c r="B17" s="43">
        <v>71928000</v>
      </c>
      <c r="C17" s="26" t="s">
        <v>1</v>
      </c>
      <c r="D17" s="26"/>
      <c r="E17" s="26"/>
      <c r="F17" s="27"/>
      <c r="G17" s="43"/>
      <c r="H17" s="32"/>
      <c r="I17" s="27"/>
      <c r="J17" s="48" t="s">
        <v>23</v>
      </c>
      <c r="K17" s="43">
        <v>21</v>
      </c>
      <c r="L17" s="24">
        <v>0</v>
      </c>
      <c r="M17" s="24">
        <f>L17</f>
        <v>0</v>
      </c>
      <c r="N17" s="31"/>
      <c r="O17" s="31"/>
      <c r="P17" s="31"/>
      <c r="Q17" s="24">
        <f t="shared" si="1"/>
        <v>0</v>
      </c>
    </row>
    <row r="18" spans="1:17" s="4" customFormat="1" ht="15.75" customHeight="1" x14ac:dyDescent="0.25">
      <c r="A18" s="44">
        <v>2</v>
      </c>
      <c r="B18" s="33">
        <v>71928000</v>
      </c>
      <c r="C18" s="26" t="s">
        <v>1</v>
      </c>
      <c r="D18" s="26" t="s">
        <v>0</v>
      </c>
      <c r="E18" s="28" t="s">
        <v>22</v>
      </c>
      <c r="F18" s="27">
        <v>48</v>
      </c>
      <c r="G18" s="43" t="s">
        <v>18</v>
      </c>
      <c r="H18" s="31">
        <v>499.8</v>
      </c>
      <c r="I18" s="27">
        <v>22</v>
      </c>
      <c r="J18" s="48" t="s">
        <v>19</v>
      </c>
      <c r="K18" s="43" t="s">
        <v>2</v>
      </c>
      <c r="L18" s="31">
        <f>L19+L20</f>
        <v>137406.14000000001</v>
      </c>
      <c r="M18" s="31">
        <f t="shared" ref="M18:P18" si="4">M19+M20</f>
        <v>20000</v>
      </c>
      <c r="N18" s="31">
        <f t="shared" si="4"/>
        <v>0</v>
      </c>
      <c r="O18" s="31">
        <f>O19+O20</f>
        <v>111535.83</v>
      </c>
      <c r="P18" s="31">
        <f t="shared" si="4"/>
        <v>5870.3099999999977</v>
      </c>
      <c r="Q18" s="24">
        <f>M18+N18+O18+P18</f>
        <v>137406.14000000001</v>
      </c>
    </row>
    <row r="19" spans="1:17" s="4" customFormat="1" ht="51.75" customHeight="1" x14ac:dyDescent="0.25">
      <c r="A19" s="45"/>
      <c r="B19" s="33">
        <v>71928000</v>
      </c>
      <c r="C19" s="26" t="s">
        <v>1</v>
      </c>
      <c r="D19" s="26"/>
      <c r="E19" s="28"/>
      <c r="F19" s="27"/>
      <c r="G19" s="43"/>
      <c r="H19" s="32"/>
      <c r="I19" s="27"/>
      <c r="J19" s="48" t="s">
        <v>21</v>
      </c>
      <c r="K19" s="34" t="s">
        <v>20</v>
      </c>
      <c r="L19" s="41">
        <v>117406.14</v>
      </c>
      <c r="M19" s="41"/>
      <c r="N19" s="41"/>
      <c r="O19" s="41">
        <f>ROUND(L19*0.95,2)</f>
        <v>111535.83</v>
      </c>
      <c r="P19" s="41">
        <f>L19-O19</f>
        <v>5870.3099999999977</v>
      </c>
      <c r="Q19" s="24">
        <f>M19+N19+O19+P19</f>
        <v>117406.14</v>
      </c>
    </row>
    <row r="20" spans="1:17" s="4" customFormat="1" ht="110.25" customHeight="1" x14ac:dyDescent="0.25">
      <c r="A20" s="46"/>
      <c r="B20" s="33">
        <v>71928000</v>
      </c>
      <c r="C20" s="26" t="s">
        <v>1</v>
      </c>
      <c r="D20" s="26"/>
      <c r="E20" s="28"/>
      <c r="F20" s="27"/>
      <c r="G20" s="43"/>
      <c r="H20" s="32"/>
      <c r="I20" s="27"/>
      <c r="J20" s="48" t="s">
        <v>33</v>
      </c>
      <c r="K20" s="23" t="s">
        <v>28</v>
      </c>
      <c r="L20" s="31">
        <v>20000</v>
      </c>
      <c r="M20" s="41">
        <f t="shared" ref="M20" si="5">L20</f>
        <v>20000</v>
      </c>
      <c r="N20" s="41"/>
      <c r="O20" s="41"/>
      <c r="P20" s="41"/>
      <c r="Q20" s="24">
        <f>M20+N20+O20+P20</f>
        <v>20000</v>
      </c>
    </row>
    <row r="21" spans="1:17" ht="26.25" x14ac:dyDescent="0.25">
      <c r="Q21" s="9"/>
    </row>
  </sheetData>
  <autoFilter ref="A11:BL20"/>
  <mergeCells count="23">
    <mergeCell ref="A12:E12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B13:I13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2020-12-29T07:12:28Z</dcterms:modified>
</cp:coreProperties>
</file>