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18-Общий обменник\12. Алыков Р.Ч\От Рабченюка П.Ю\Разбивка по МО для сайта в раздел капитальный ремонт 2021\"/>
    </mc:Choice>
  </mc:AlternateContent>
  <bookViews>
    <workbookView xWindow="0" yWindow="0" windowWidth="28800" windowHeight="11985"/>
  </bookViews>
  <sheets>
    <sheet name="2020-2022" sheetId="1" r:id="rId1"/>
  </sheets>
  <definedNames>
    <definedName name="_xlnm._FilterDatabase" localSheetId="0" hidden="1">'2020-2022'!$A$11:$BL$16</definedName>
    <definedName name="_xlnm.Print_Titles" localSheetId="0">'2020-2022'!$11:$11</definedName>
    <definedName name="_xlnm.Print_Area" localSheetId="0">'2020-2022'!$A$1:$Q$16</definedName>
  </definedNames>
  <calcPr calcId="152511"/>
</workbook>
</file>

<file path=xl/calcChain.xml><?xml version="1.0" encoding="utf-8"?>
<calcChain xmlns="http://schemas.openxmlformats.org/spreadsheetml/2006/main">
  <c r="L16" i="1" l="1"/>
  <c r="M16" i="1" l="1"/>
  <c r="I12" i="1" l="1"/>
  <c r="H12" i="1"/>
  <c r="Q13" i="1" l="1"/>
  <c r="P15" i="1" l="1"/>
  <c r="P14" i="1" s="1"/>
  <c r="P12" i="1" s="1"/>
  <c r="O15" i="1"/>
  <c r="O14" i="1" s="1"/>
  <c r="O12" i="1" s="1"/>
  <c r="N15" i="1"/>
  <c r="N14" i="1" s="1"/>
  <c r="N12" i="1" s="1"/>
  <c r="Q16" i="1" l="1"/>
  <c r="L14" i="1"/>
  <c r="L12" i="1" s="1"/>
  <c r="Q15" i="1" l="1"/>
  <c r="M14" i="1"/>
  <c r="M12" i="1" s="1"/>
  <c r="Q14" i="1" l="1"/>
  <c r="Q12" i="1"/>
</calcChain>
</file>

<file path=xl/sharedStrings.xml><?xml version="1.0" encoding="utf-8"?>
<sst xmlns="http://schemas.openxmlformats.org/spreadsheetml/2006/main" count="47" uniqueCount="36">
  <si>
    <t>Х</t>
  </si>
  <si>
    <t>Шурышкарский район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</si>
  <si>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</si>
  <si>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</si>
  <si>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</si>
  <si>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</si>
  <si>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</si>
  <si>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</si>
  <si>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</si>
  <si>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</si>
  <si>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средства иных источников финансирования работ</t>
  </si>
  <si>
    <t xml:space="preserve">№ п/п </t>
  </si>
  <si>
    <t>Количество зарегистрированных жителей (чел.)</t>
  </si>
  <si>
    <t>многоквартирный дом (№, корп.)</t>
  </si>
  <si>
    <t>с. Мужи</t>
  </si>
  <si>
    <t xml:space="preserve"> руб.</t>
  </si>
  <si>
    <t>руб.</t>
  </si>
  <si>
    <t>Стоимость работ по капитальному ремонту общего имущества в многоквартирных домах (руб.)</t>
  </si>
  <si>
    <t>КИ</t>
  </si>
  <si>
    <t>итого</t>
  </si>
  <si>
    <t>ул. Архангельского</t>
  </si>
  <si>
    <t>ремонт фасада</t>
  </si>
  <si>
    <t>услуги по строительному контролю</t>
  </si>
  <si>
    <t>5 корп. 3</t>
  </si>
  <si>
    <t>Ассигнования, не распределенные муниципальным образованием Шурышкарский район в 2021 году</t>
  </si>
  <si>
    <t>Итого: муниципальное образование Шурышкарский район за 2021 год</t>
  </si>
  <si>
    <t xml:space="preserve">Перечень работ и (или) услуг по капитальному ремонту общего имущества в многоквартирном доме, включенном в краткосрочный план                                                                                                </t>
  </si>
  <si>
    <t>средства фондов капитального ремонта многоквартирных домов</t>
  </si>
  <si>
    <t>Источники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</si>
  <si>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квартал, микрорайон, проспект, улица, переулок, проезд, поселок (кв., мкр., просп., ул., пер., проезд, пос.)</t>
  </si>
  <si>
    <t>город, поселок городского типа, поселок, село, деревня, населенный пункт 
(г., пгт, пос., с., д., н/п)</t>
  </si>
  <si>
    <t>Общая площадь многоквартир-ного дома (кв. м)</t>
  </si>
  <si>
    <t>конструктив (капитальное исполнение  (далее - КИ))</t>
  </si>
  <si>
    <t>Код ОКТМО муниципаль-ного образования в Ямало-Ненецком автономном округе (№)</t>
  </si>
  <si>
    <t>Наименование муниципального образования в Ямало-Ненецком автономном округе (городской округ, муниципальный район, муниципальный округ)</t>
  </si>
  <si>
    <t>расположенных на территории Ямало-Ненецкого автономного округа,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</si>
</sst>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PT Astra Serif"/>
      <family val="1"/>
      <charset val="204"/>
    </font>
    <font>
      <sz val="20"/>
      <color theme="1"/>
      <name val="PT Astra Serif"/>
      <family val="1"/>
      <charset val="204"/>
    </font>
    <font>
      <sz val="11"/>
      <name val="PT Astra Serif"/>
      <family val="1"/>
      <charset val="204"/>
    </font>
    <font>
      <b/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vertical="top"/>
    </xf>
    <xf numFmtId="0" fontId="0" fillId="2" borderId="0" xfId="0" applyFill="1"/>
    <xf numFmtId="0" fontId="2" fillId="2" borderId="0" xfId="0" applyFont="1" applyFill="1"/>
    <xf numFmtId="0" fontId="6" fillId="0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1" xfId="1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Alignment="1">
      <alignment vertical="top"/>
    </xf>
    <xf numFmtId="4" fontId="10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top"/>
    </xf>
    <xf numFmtId="4" fontId="9" fillId="0" borderId="0" xfId="0" applyNumberFormat="1" applyFont="1" applyFill="1" applyAlignment="1">
      <alignment horizontal="center" vertical="top"/>
    </xf>
    <xf numFmtId="3" fontId="9" fillId="0" borderId="0" xfId="0" applyNumberFormat="1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4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" fontId="5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4" fontId="5" fillId="0" borderId="1" xfId="1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center" textRotation="90" wrapText="1"/>
    </xf>
    <xf numFmtId="4" fontId="5" fillId="0" borderId="5" xfId="0" applyNumberFormat="1" applyFont="1" applyFill="1" applyBorder="1" applyAlignment="1">
      <alignment horizontal="center" vertical="center" textRotation="90" wrapText="1"/>
    </xf>
    <xf numFmtId="4" fontId="5" fillId="0" borderId="7" xfId="0" applyNumberFormat="1" applyFont="1" applyFill="1" applyBorder="1" applyAlignment="1">
      <alignment horizontal="center" vertical="center" textRotation="90" wrapText="1"/>
    </xf>
    <xf numFmtId="4" fontId="5" fillId="0" borderId="6" xfId="0" applyNumberFormat="1" applyFont="1" applyFill="1" applyBorder="1" applyAlignment="1">
      <alignment horizontal="center" vertical="center" textRotation="90" wrapText="1"/>
    </xf>
    <xf numFmtId="4" fontId="5" fillId="0" borderId="1" xfId="0" applyNumberFormat="1" applyFont="1" applyFill="1" applyBorder="1" applyAlignment="1">
      <alignment horizontal="center" vertical="center" textRotation="90" wrapText="1"/>
    </xf>
    <xf numFmtId="3" fontId="7" fillId="0" borderId="1" xfId="0" applyNumberFormat="1" applyFont="1" applyFill="1" applyBorder="1" applyAlignment="1">
      <alignment horizontal="center" vertical="top" textRotation="90" wrapText="1"/>
    </xf>
  </cellXfs>
  <cellStyles count="15">
    <cellStyle name="Обычный" xfId="0" builtinId="0"/>
    <cellStyle name="Обычный 10" xfId="2"/>
    <cellStyle name="Обычный 10 2" xfId="13"/>
    <cellStyle name="Обычный 2" xfId="4"/>
    <cellStyle name="Обычный 2 2" xfId="11"/>
    <cellStyle name="Обычный 2 3" xfId="5"/>
    <cellStyle name="Обычный 3" xfId="9"/>
    <cellStyle name="Обычный 4 2" xfId="6"/>
    <cellStyle name="Обычный 4 2 2" xfId="12"/>
    <cellStyle name="Обычный 7" xfId="8"/>
    <cellStyle name="Обычный 9" xfId="3"/>
    <cellStyle name="Финансовый" xfId="1" builtinId="3"/>
    <cellStyle name="Финансовый 2" xfId="7"/>
    <cellStyle name="Финансовый 2 2" xfId="14"/>
    <cellStyle name="Финансовый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17"/>
  <sheetViews>
    <sheetView tabSelected="1" view="pageBreakPreview" zoomScale="76" zoomScaleNormal="76" zoomScaleSheetLayoutView="76" zoomScalePageLayoutView="60" workbookViewId="0">
      <selection activeCell="E41" sqref="E41"/>
    </sheetView>
  </sheetViews>
  <sheetFormatPr defaultColWidth="9.140625" defaultRowHeight="15" x14ac:dyDescent="0.25"/>
  <cols>
    <col min="1" max="1" width="5.5703125" style="21" customWidth="1"/>
    <col min="2" max="2" width="14.140625" style="21" customWidth="1"/>
    <col min="3" max="3" width="28.85546875" style="19" customWidth="1"/>
    <col min="4" max="4" width="24.42578125" style="19" customWidth="1"/>
    <col min="5" max="5" width="36" style="19" customWidth="1"/>
    <col min="6" max="6" width="19.42578125" style="22" customWidth="1"/>
    <col min="7" max="7" width="14.28515625" style="21" customWidth="1"/>
    <col min="8" max="8" width="18.7109375" style="17" customWidth="1"/>
    <col min="9" max="9" width="15.5703125" style="23" customWidth="1"/>
    <col min="10" max="10" width="50" style="20" customWidth="1"/>
    <col min="11" max="11" width="10" style="19" customWidth="1"/>
    <col min="12" max="12" width="19.5703125" style="17" customWidth="1"/>
    <col min="13" max="13" width="21.140625" style="17" customWidth="1"/>
    <col min="14" max="14" width="14.7109375" style="17" customWidth="1"/>
    <col min="15" max="15" width="22" style="17" customWidth="1"/>
    <col min="16" max="16" width="21.5703125" style="17" customWidth="1"/>
    <col min="17" max="17" width="19.85546875" style="17" customWidth="1"/>
    <col min="18" max="18" width="21.28515625" style="4" customWidth="1"/>
    <col min="19" max="19" width="9.140625" style="4"/>
    <col min="20" max="16384" width="9.140625" style="2"/>
  </cols>
  <sheetData>
    <row r="1" spans="1:19" ht="11.25" customHeight="1" x14ac:dyDescent="0.25">
      <c r="A1" s="52" t="s">
        <v>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9" ht="9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9" ht="18" customHeight="1" x14ac:dyDescent="0.25">
      <c r="A3" s="53" t="s">
        <v>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9" ht="17.45" customHeight="1" x14ac:dyDescent="0.25">
      <c r="A4" s="53" t="s">
        <v>35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9" ht="11.25" customHeight="1" x14ac:dyDescent="0.25">
      <c r="A5" s="31"/>
      <c r="B5" s="31"/>
      <c r="C5" s="32"/>
      <c r="D5" s="32"/>
      <c r="E5" s="32"/>
      <c r="F5" s="33"/>
      <c r="G5" s="31"/>
      <c r="H5" s="30"/>
      <c r="I5" s="34"/>
      <c r="J5" s="35"/>
      <c r="K5" s="32"/>
      <c r="L5" s="30"/>
      <c r="M5" s="30"/>
      <c r="N5" s="30"/>
      <c r="O5" s="30"/>
      <c r="P5" s="30"/>
      <c r="Q5" s="30"/>
    </row>
    <row r="6" spans="1:19" ht="62.25" customHeight="1" x14ac:dyDescent="0.25">
      <c r="A6" s="55" t="s">
        <v>11</v>
      </c>
      <c r="B6" s="55" t="s">
        <v>33</v>
      </c>
      <c r="C6" s="55" t="s">
        <v>34</v>
      </c>
      <c r="D6" s="57" t="s">
        <v>7</v>
      </c>
      <c r="E6" s="58"/>
      <c r="F6" s="58"/>
      <c r="G6" s="59"/>
      <c r="H6" s="56" t="s">
        <v>31</v>
      </c>
      <c r="I6" s="65" t="s">
        <v>12</v>
      </c>
      <c r="J6" s="55" t="s">
        <v>26</v>
      </c>
      <c r="K6" s="55"/>
      <c r="L6" s="56" t="s">
        <v>17</v>
      </c>
      <c r="M6" s="54" t="s">
        <v>28</v>
      </c>
      <c r="N6" s="54"/>
      <c r="O6" s="54"/>
      <c r="P6" s="54"/>
      <c r="Q6" s="54"/>
    </row>
    <row r="7" spans="1:19" ht="93.75" customHeight="1" x14ac:dyDescent="0.25">
      <c r="A7" s="55"/>
      <c r="B7" s="55"/>
      <c r="C7" s="55"/>
      <c r="D7" s="55" t="s">
        <v>30</v>
      </c>
      <c r="E7" s="55" t="s">
        <v>29</v>
      </c>
      <c r="F7" s="56" t="s">
        <v>13</v>
      </c>
      <c r="G7" s="55" t="s">
        <v>32</v>
      </c>
      <c r="H7" s="56"/>
      <c r="I7" s="65"/>
      <c r="J7" s="55"/>
      <c r="K7" s="55"/>
      <c r="L7" s="56"/>
      <c r="M7" s="60" t="s">
        <v>27</v>
      </c>
      <c r="N7" s="61" t="s">
        <v>10</v>
      </c>
      <c r="O7" s="64" t="s">
        <v>6</v>
      </c>
      <c r="P7" s="64" t="s">
        <v>5</v>
      </c>
      <c r="Q7" s="64" t="s">
        <v>2</v>
      </c>
    </row>
    <row r="8" spans="1:19" ht="70.5" customHeight="1" x14ac:dyDescent="0.25">
      <c r="A8" s="55"/>
      <c r="B8" s="55"/>
      <c r="C8" s="55"/>
      <c r="D8" s="55"/>
      <c r="E8" s="55"/>
      <c r="F8" s="56"/>
      <c r="G8" s="55"/>
      <c r="H8" s="56"/>
      <c r="I8" s="65"/>
      <c r="J8" s="55"/>
      <c r="K8" s="55"/>
      <c r="L8" s="56"/>
      <c r="M8" s="60"/>
      <c r="N8" s="62"/>
      <c r="O8" s="64"/>
      <c r="P8" s="64"/>
      <c r="Q8" s="64"/>
    </row>
    <row r="9" spans="1:19" ht="15.75" customHeight="1" x14ac:dyDescent="0.25">
      <c r="A9" s="55"/>
      <c r="B9" s="55"/>
      <c r="C9" s="55"/>
      <c r="D9" s="55"/>
      <c r="E9" s="55"/>
      <c r="F9" s="56"/>
      <c r="G9" s="55"/>
      <c r="H9" s="56"/>
      <c r="I9" s="65"/>
      <c r="J9" s="55"/>
      <c r="K9" s="55"/>
      <c r="L9" s="56"/>
      <c r="M9" s="60"/>
      <c r="N9" s="63"/>
      <c r="O9" s="64"/>
      <c r="P9" s="64"/>
      <c r="Q9" s="64"/>
    </row>
    <row r="10" spans="1:19" s="3" customFormat="1" ht="51" customHeight="1" x14ac:dyDescent="0.25">
      <c r="A10" s="55"/>
      <c r="B10" s="55"/>
      <c r="C10" s="55"/>
      <c r="D10" s="55"/>
      <c r="E10" s="55"/>
      <c r="F10" s="56"/>
      <c r="G10" s="55"/>
      <c r="H10" s="56"/>
      <c r="I10" s="65"/>
      <c r="J10" s="24" t="s">
        <v>4</v>
      </c>
      <c r="K10" s="25" t="s">
        <v>3</v>
      </c>
      <c r="L10" s="26" t="s">
        <v>2</v>
      </c>
      <c r="M10" s="27" t="s">
        <v>15</v>
      </c>
      <c r="N10" s="27" t="s">
        <v>15</v>
      </c>
      <c r="O10" s="27" t="s">
        <v>16</v>
      </c>
      <c r="P10" s="27" t="s">
        <v>16</v>
      </c>
      <c r="Q10" s="27" t="s">
        <v>15</v>
      </c>
      <c r="R10" s="29"/>
      <c r="S10" s="29"/>
    </row>
    <row r="11" spans="1:19" s="1" customFormat="1" ht="15.75" x14ac:dyDescent="0.25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11">
        <v>6</v>
      </c>
      <c r="G11" s="11">
        <v>7</v>
      </c>
      <c r="H11" s="11">
        <v>8</v>
      </c>
      <c r="I11" s="11">
        <v>9</v>
      </c>
      <c r="J11" s="24">
        <v>10</v>
      </c>
      <c r="K11" s="24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6">
        <v>17</v>
      </c>
      <c r="R11" s="5"/>
      <c r="S11" s="5"/>
    </row>
    <row r="12" spans="1:19" ht="15.75" customHeight="1" x14ac:dyDescent="0.25">
      <c r="A12" s="49" t="s">
        <v>25</v>
      </c>
      <c r="B12" s="50"/>
      <c r="C12" s="50"/>
      <c r="D12" s="50"/>
      <c r="E12" s="51"/>
      <c r="F12" s="11">
        <v>1</v>
      </c>
      <c r="G12" s="39" t="s">
        <v>0</v>
      </c>
      <c r="H12" s="15">
        <f>H14</f>
        <v>702.4</v>
      </c>
      <c r="I12" s="11">
        <f>I14</f>
        <v>24</v>
      </c>
      <c r="J12" s="39" t="s">
        <v>0</v>
      </c>
      <c r="K12" s="12" t="s">
        <v>0</v>
      </c>
      <c r="L12" s="15">
        <f t="shared" ref="L12:P12" si="0">L14</f>
        <v>3480292.83</v>
      </c>
      <c r="M12" s="15">
        <f t="shared" si="0"/>
        <v>3480292.83</v>
      </c>
      <c r="N12" s="15">
        <f t="shared" si="0"/>
        <v>0</v>
      </c>
      <c r="O12" s="15">
        <f>O14+O13</f>
        <v>0</v>
      </c>
      <c r="P12" s="15">
        <f t="shared" si="0"/>
        <v>0</v>
      </c>
      <c r="Q12" s="40">
        <f t="shared" ref="Q12:Q13" si="1">M12+N12+O12+P12</f>
        <v>3480292.83</v>
      </c>
    </row>
    <row r="13" spans="1:19" ht="15.75" customHeight="1" x14ac:dyDescent="0.25">
      <c r="A13" s="39"/>
      <c r="B13" s="46" t="s">
        <v>24</v>
      </c>
      <c r="C13" s="47"/>
      <c r="D13" s="47"/>
      <c r="E13" s="47"/>
      <c r="F13" s="47"/>
      <c r="G13" s="47"/>
      <c r="H13" s="47"/>
      <c r="I13" s="48"/>
      <c r="J13" s="39" t="s">
        <v>0</v>
      </c>
      <c r="K13" s="12" t="s">
        <v>0</v>
      </c>
      <c r="L13" s="36"/>
      <c r="M13" s="36"/>
      <c r="N13" s="36"/>
      <c r="O13" s="36">
        <v>0</v>
      </c>
      <c r="P13" s="36"/>
      <c r="Q13" s="40">
        <f t="shared" si="1"/>
        <v>0</v>
      </c>
    </row>
    <row r="14" spans="1:19" ht="15.75" customHeight="1" x14ac:dyDescent="0.25">
      <c r="A14" s="43">
        <v>1</v>
      </c>
      <c r="B14" s="6">
        <v>71926000</v>
      </c>
      <c r="C14" s="7" t="s">
        <v>1</v>
      </c>
      <c r="D14" s="7" t="s">
        <v>14</v>
      </c>
      <c r="E14" s="7" t="s">
        <v>20</v>
      </c>
      <c r="F14" s="8" t="s">
        <v>23</v>
      </c>
      <c r="G14" s="9" t="s">
        <v>18</v>
      </c>
      <c r="H14" s="42">
        <v>702.4</v>
      </c>
      <c r="I14" s="11">
        <v>24</v>
      </c>
      <c r="J14" s="38" t="s">
        <v>19</v>
      </c>
      <c r="K14" s="14" t="s">
        <v>0</v>
      </c>
      <c r="L14" s="37">
        <f>L15+L16</f>
        <v>3480292.83</v>
      </c>
      <c r="M14" s="37">
        <f t="shared" ref="M14:P14" si="2">M15+M16</f>
        <v>3480292.83</v>
      </c>
      <c r="N14" s="37">
        <f t="shared" si="2"/>
        <v>0</v>
      </c>
      <c r="O14" s="37">
        <f t="shared" si="2"/>
        <v>0</v>
      </c>
      <c r="P14" s="37">
        <f t="shared" si="2"/>
        <v>0</v>
      </c>
      <c r="Q14" s="40">
        <f t="shared" ref="Q14:Q16" si="3">M14+N14+O14+P14</f>
        <v>3480292.83</v>
      </c>
    </row>
    <row r="15" spans="1:19" ht="15.75" customHeight="1" x14ac:dyDescent="0.25">
      <c r="A15" s="45"/>
      <c r="B15" s="6">
        <v>71926000</v>
      </c>
      <c r="C15" s="7" t="s">
        <v>1</v>
      </c>
      <c r="D15" s="7"/>
      <c r="E15" s="7"/>
      <c r="F15" s="8"/>
      <c r="G15" s="41"/>
      <c r="H15" s="10"/>
      <c r="I15" s="11"/>
      <c r="J15" s="38" t="s">
        <v>21</v>
      </c>
      <c r="K15" s="14">
        <v>10</v>
      </c>
      <c r="L15" s="37">
        <v>3407375</v>
      </c>
      <c r="M15" s="37">
        <v>3407375</v>
      </c>
      <c r="N15" s="37">
        <f>N16</f>
        <v>0</v>
      </c>
      <c r="O15" s="37">
        <f>O16</f>
        <v>0</v>
      </c>
      <c r="P15" s="37">
        <f>P16</f>
        <v>0</v>
      </c>
      <c r="Q15" s="40">
        <f t="shared" si="3"/>
        <v>3407375</v>
      </c>
    </row>
    <row r="16" spans="1:19" ht="15.75" customHeight="1" x14ac:dyDescent="0.25">
      <c r="A16" s="44"/>
      <c r="B16" s="6">
        <v>71926000</v>
      </c>
      <c r="C16" s="7" t="s">
        <v>1</v>
      </c>
      <c r="D16" s="7"/>
      <c r="E16" s="7"/>
      <c r="F16" s="8"/>
      <c r="G16" s="41"/>
      <c r="H16" s="10"/>
      <c r="I16" s="11"/>
      <c r="J16" s="38" t="s">
        <v>22</v>
      </c>
      <c r="K16" s="13">
        <v>21</v>
      </c>
      <c r="L16" s="40">
        <f>ROUND((L15)*2.14%,2)</f>
        <v>72917.83</v>
      </c>
      <c r="M16" s="40">
        <f t="shared" ref="M16" si="4">L16</f>
        <v>72917.83</v>
      </c>
      <c r="N16" s="37"/>
      <c r="O16" s="37"/>
      <c r="P16" s="37"/>
      <c r="Q16" s="40">
        <f t="shared" si="3"/>
        <v>72917.83</v>
      </c>
    </row>
    <row r="17" spans="17:17" ht="26.25" x14ac:dyDescent="0.25">
      <c r="Q17" s="18"/>
    </row>
  </sheetData>
  <autoFilter ref="A11:BL16"/>
  <mergeCells count="24">
    <mergeCell ref="A1:Q2"/>
    <mergeCell ref="A3:Q3"/>
    <mergeCell ref="A4:Q4"/>
    <mergeCell ref="M6:Q6"/>
    <mergeCell ref="D7:D10"/>
    <mergeCell ref="E7:E10"/>
    <mergeCell ref="F7:F10"/>
    <mergeCell ref="D6:G6"/>
    <mergeCell ref="M7:M9"/>
    <mergeCell ref="N7:N9"/>
    <mergeCell ref="O7:O9"/>
    <mergeCell ref="P7:P9"/>
    <mergeCell ref="Q7:Q9"/>
    <mergeCell ref="A6:A10"/>
    <mergeCell ref="I6:I10"/>
    <mergeCell ref="J6:K9"/>
    <mergeCell ref="L6:L9"/>
    <mergeCell ref="H6:H10"/>
    <mergeCell ref="G7:G10"/>
    <mergeCell ref="B6:B10"/>
    <mergeCell ref="C6:C10"/>
    <mergeCell ref="A12:E12"/>
    <mergeCell ref="A14:A16"/>
    <mergeCell ref="B13:I13"/>
  </mergeCells>
  <printOptions horizontalCentered="1"/>
  <pageMargins left="0.78740157480314965" right="0.78740157480314965" top="1.1811023622047245" bottom="0.39370078740157483" header="0.51181102362204722" footer="0"/>
  <pageSetup paperSize="9" scale="36" fitToHeight="0" orientation="landscape" useFirstPageNumber="1" r:id="rId1"/>
  <headerFooter differentFirst="1">
    <oddHeader>&amp;C&amp;"PT Astra Serif,обычный"&amp;12&amp;P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2020-2022</vt:lpstr>
      <vt:lpstr>'2020-2022'!Заголовки_для_печати</vt:lpstr>
      <vt:lpstr>'2020-2022'!Область_печати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Рабченюк П.Ю</cp:lastModifiedBy>
  <cp:lastPrinted>2020-12-24T09:08:26Z</cp:lastPrinted>
  <dcterms:created xsi:type="dcterms:W3CDTF">2015-06-18T05:00:26Z</dcterms:created>
  <dcterms:modified xsi:type="dcterms:W3CDTF">2020-12-29T07:27:06Z</dcterms:modified>
</cp:coreProperties>
</file>